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tabRatio="881" activeTab="0"/>
  </bookViews>
  <sheets>
    <sheet name="11-2011" sheetId="1" r:id="rId1"/>
    <sheet name="12-2011" sheetId="2" r:id="rId2"/>
  </sheets>
  <definedNames>
    <definedName name="_xlnm.Print_Area" localSheetId="0">'11-2011'!#REF!</definedName>
    <definedName name="_xlnm.Print_Area" localSheetId="1">'12-2011'!#REF!</definedName>
  </definedNames>
  <calcPr fullCalcOnLoad="1" refMode="R1C1"/>
</workbook>
</file>

<file path=xl/sharedStrings.xml><?xml version="1.0" encoding="utf-8"?>
<sst xmlns="http://schemas.openxmlformats.org/spreadsheetml/2006/main" count="82" uniqueCount="39">
  <si>
    <t>Всего</t>
  </si>
  <si>
    <t>по сетям филиала ОАО "МРСК Центра" - "Тамбовэнерго"</t>
  </si>
  <si>
    <t>по сетям филиала ОАО "РЖД" - ЮВЖД</t>
  </si>
  <si>
    <t>по сетям филиала ОАО "РЖД" - КЖД</t>
  </si>
  <si>
    <t>по сетям ООО "Гранит-М"</t>
  </si>
  <si>
    <t>Всего :</t>
  </si>
  <si>
    <t>Информация об объемах фактического пикового потребления мощности гарантирующего поставщика отдельно на оптовом и розничном рынках</t>
  </si>
  <si>
    <t>Объем фактического пи кового потребления мощности на оптовом рынке, МВт.</t>
  </si>
  <si>
    <t>Объем фактического пи кового потребления мощности на розничном рынке, МВт.</t>
  </si>
  <si>
    <t>Информация об суммарном объеме мощности, потребленной потребителями, находящимися на обслуживании данного гарантирующего поставщика, выбравшими для расчетов вторую - шестую ценовые категории, с разбивкой по категориям</t>
  </si>
  <si>
    <t>электроэнергия, кВт.ч</t>
  </si>
  <si>
    <t>мощность, кВт</t>
  </si>
  <si>
    <t>вторая ценовая категория</t>
  </si>
  <si>
    <t>третья-шестая ценовые категории</t>
  </si>
  <si>
    <t>Итого</t>
  </si>
  <si>
    <t>Ценовые категории</t>
  </si>
  <si>
    <t>Информация об объеме мощности, приобретенной по регулируемым договорам</t>
  </si>
  <si>
    <t xml:space="preserve"> Объем покупки мощности по регулируемым договорам, МВт.</t>
  </si>
  <si>
    <t>Информация об фактическом объеме потребления электрической энергии потребителями, осуществляющими расчеты по второй ценовой категории</t>
  </si>
  <si>
    <t>Ночная зона</t>
  </si>
  <si>
    <t>Пиковая зона</t>
  </si>
  <si>
    <t>Полупиковая зона</t>
  </si>
  <si>
    <t>Зоны суток</t>
  </si>
  <si>
    <t>Объем (кВт.ч.)</t>
  </si>
  <si>
    <t>Информация об объеме покупки электрической энергии у гарантирующего поставщика для целей компенсации потерь в электрических сетях</t>
  </si>
  <si>
    <t>Информация об объеме мощности, учтенной в стоимости покупки электрической энергии у гарантирующего поставщика для целей компенсации потерь в электрических сетях</t>
  </si>
  <si>
    <t>Объем мощности по балансу, МВт.</t>
  </si>
  <si>
    <t>Объем электроэнергии по балансу, МВт.ч</t>
  </si>
  <si>
    <t>Фактический объем электроэнергии, МВт.ч</t>
  </si>
  <si>
    <t>Фактический объем мощности, МВт.</t>
  </si>
  <si>
    <t>Информация об фактическом объеме покупки электрической энергии данного гарантирующего поставщика с разбивкой по объемам, купленным на оптовом и розничном рынках</t>
  </si>
  <si>
    <t>Объем покупки электроэнергии на розничном рынке, МВт.ч.</t>
  </si>
  <si>
    <t>Объем покупки электроэнергии на оптовом рынке, МВт.ч.</t>
  </si>
  <si>
    <t>Информация об суммарном объеме электрической энергии, потребленной потребителями, находящимися на обслуживании данного гарантирующего поставщика, производящими расчет по второй - шестой ценовым категориям</t>
  </si>
  <si>
    <t>Категория</t>
  </si>
  <si>
    <t>Информация об объеме электрической энергии, приобретенной по регулируемым договорам</t>
  </si>
  <si>
    <t>Объем покупки электроэнергии по регулируемым договорам, МВт.ч</t>
  </si>
  <si>
    <t>Декабрь 2011г.</t>
  </si>
  <si>
    <t>Ноябрь 2011г.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</si>
</sst>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0"/>
    <numFmt numFmtId="167" formatCode="0.00000000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  <numFmt numFmtId="174" formatCode="0.0000000"/>
    <numFmt numFmtId="175" formatCode="0.00000000"/>
    <numFmt numFmtId="176" formatCode="#,##0.0000"/>
    <numFmt numFmtId="177" formatCode="#,##0.00000"/>
    <numFmt numFmtId="178" formatCode="#,##0.000000"/>
    <numFmt numFmtId="179" formatCode="0.000000000"/>
    <numFmt numFmtId="180" formatCode="#,##0.00000000000"/>
    <numFmt numFmtId="181" formatCode="0.0000000000"/>
    <numFmt numFmtId="182" formatCode="0.000000000000"/>
    <numFmt numFmtId="183" formatCode="0.0000000000000"/>
    <numFmt numFmtId="184" formatCode="#,##0.0000000"/>
    <numFmt numFmtId="185" formatCode="#,##0.00000000"/>
    <numFmt numFmtId="186" formatCode="#,##0.000000000"/>
    <numFmt numFmtId="187" formatCode="#,##0.000000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4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/>
      <top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11" fillId="28" borderId="3" applyNumberFormat="0" applyAlignment="0" applyProtection="0"/>
    <xf numFmtId="0" fontId="12" fillId="29" borderId="4" applyNumberFormat="0" applyAlignment="0" applyProtection="0"/>
    <xf numFmtId="0" fontId="24" fillId="0" borderId="0">
      <alignment/>
      <protection/>
    </xf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9" borderId="3" applyNumberFormat="0" applyAlignment="0" applyProtection="0"/>
    <xf numFmtId="0" fontId="18" fillId="32" borderId="0" applyNumberFormat="0" applyBorder="0" applyAlignment="0" applyProtection="0"/>
    <xf numFmtId="0" fontId="20" fillId="0" borderId="5" applyNumberFormat="0" applyFill="0" applyAlignment="0" applyProtection="0"/>
    <xf numFmtId="0" fontId="27" fillId="33" borderId="6" applyNumberFormat="0" applyAlignment="0" applyProtection="0"/>
    <xf numFmtId="0" fontId="21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8" fillId="0" borderId="10" applyBorder="0">
      <alignment horizontal="center" vertical="center" wrapText="1"/>
      <protection/>
    </xf>
    <xf numFmtId="4" fontId="29" fillId="32" borderId="11" applyBorder="0">
      <alignment horizontal="right"/>
      <protection/>
    </xf>
    <xf numFmtId="0" fontId="42" fillId="0" borderId="12" applyNumberFormat="0" applyFill="0" applyAlignment="0" applyProtection="0"/>
    <xf numFmtId="0" fontId="43" fillId="34" borderId="13" applyNumberForma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7" borderId="14" applyNumberFormat="0" applyFont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24" fillId="0" borderId="0">
      <alignment/>
      <protection/>
    </xf>
    <xf numFmtId="0" fontId="1" fillId="38" borderId="0" applyNumberFormat="0" applyBorder="0" applyAlignment="0" applyProtection="0"/>
    <xf numFmtId="0" fontId="25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4" fillId="0" borderId="0">
      <alignment/>
      <protection/>
    </xf>
    <xf numFmtId="0" fontId="1" fillId="41" borderId="0" applyNumberFormat="0" applyBorder="0" applyAlignment="0" applyProtection="0"/>
    <xf numFmtId="0" fontId="2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8" borderId="0" applyNumberFormat="0" applyBorder="0" applyAlignment="0" applyProtection="0"/>
    <xf numFmtId="0" fontId="25" fillId="43" borderId="0" applyNumberFormat="0" applyBorder="0" applyAlignment="0" applyProtection="0"/>
    <xf numFmtId="0" fontId="1" fillId="29" borderId="0" applyNumberFormat="0" applyBorder="0" applyAlignment="0" applyProtection="0"/>
    <xf numFmtId="0" fontId="25" fillId="38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31" borderId="0" applyFont="0" applyBorder="0">
      <alignment horizontal="right"/>
      <protection/>
    </xf>
    <xf numFmtId="0" fontId="51" fillId="44" borderId="0" applyNumberFormat="0" applyBorder="0" applyAlignment="0" applyProtection="0"/>
    <xf numFmtId="0" fontId="16" fillId="0" borderId="16" applyNumberFormat="0" applyFill="0" applyAlignment="0" applyProtection="0"/>
    <xf numFmtId="0" fontId="11" fillId="28" borderId="3" applyNumberFormat="0" applyAlignment="0" applyProtection="0"/>
    <xf numFmtId="0" fontId="10" fillId="30" borderId="0" applyNumberFormat="0" applyBorder="0" applyAlignment="0" applyProtection="0"/>
    <xf numFmtId="0" fontId="0" fillId="40" borderId="17" applyNumberFormat="0" applyFont="0" applyAlignment="0" applyProtection="0"/>
    <xf numFmtId="0" fontId="15" fillId="0" borderId="18" applyNumberFormat="0" applyFill="0" applyAlignment="0" applyProtection="0"/>
    <xf numFmtId="0" fontId="1" fillId="45" borderId="0" applyNumberFormat="0" applyBorder="0" applyAlignment="0" applyProtection="0"/>
    <xf numFmtId="0" fontId="20" fillId="0" borderId="5" applyNumberFormat="0" applyFill="0" applyAlignment="0" applyProtection="0"/>
    <xf numFmtId="0" fontId="52" fillId="46" borderId="0" applyNumberFormat="0" applyAlignment="0" applyProtection="0"/>
    <xf numFmtId="0" fontId="17" fillId="33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1" fillId="39" borderId="0" applyNumberFormat="0" applyBorder="0" applyAlignment="0" applyProtection="0"/>
    <xf numFmtId="0" fontId="20" fillId="0" borderId="5" applyNumberFormat="0" applyFill="0" applyAlignment="0" applyProtection="0"/>
    <xf numFmtId="0" fontId="17" fillId="33" borderId="6" applyNumberFormat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3" fillId="0" borderId="21" xfId="71" applyFont="1" applyFill="1" applyBorder="1" applyAlignment="1">
      <alignment wrapText="1"/>
      <protection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3" fontId="0" fillId="0" borderId="26" xfId="0" applyNumberFormat="1" applyFont="1" applyBorder="1" applyAlignment="1">
      <alignment vertical="center"/>
    </xf>
    <xf numFmtId="0" fontId="53" fillId="0" borderId="21" xfId="7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46" fillId="0" borderId="21" xfId="71" applyFill="1" applyBorder="1" applyAlignment="1">
      <alignment vertical="center" wrapText="1"/>
      <protection/>
    </xf>
    <xf numFmtId="0" fontId="46" fillId="0" borderId="20" xfId="71" applyFill="1" applyBorder="1" applyAlignment="1">
      <alignment horizontal="center" vertical="center"/>
      <protection/>
    </xf>
    <xf numFmtId="3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7" fontId="7" fillId="0" borderId="22" xfId="0" applyNumberFormat="1" applyFont="1" applyBorder="1" applyAlignment="1">
      <alignment horizontal="right" vertical="center"/>
    </xf>
    <xf numFmtId="165" fontId="0" fillId="0" borderId="23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0" fontId="0" fillId="0" borderId="23" xfId="0" applyFont="1" applyBorder="1" applyAlignment="1">
      <alignment horizontal="right"/>
    </xf>
    <xf numFmtId="165" fontId="4" fillId="0" borderId="26" xfId="0" applyNumberFormat="1" applyFont="1" applyBorder="1" applyAlignment="1">
      <alignment/>
    </xf>
    <xf numFmtId="0" fontId="0" fillId="0" borderId="0" xfId="0" applyFont="1" applyAlignment="1">
      <alignment vertical="center"/>
    </xf>
    <xf numFmtId="165" fontId="0" fillId="0" borderId="2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6" fontId="0" fillId="0" borderId="30" xfId="0" applyNumberFormat="1" applyFont="1" applyBorder="1" applyAlignment="1">
      <alignment vertical="center"/>
    </xf>
    <xf numFmtId="17" fontId="7" fillId="0" borderId="31" xfId="0" applyNumberFormat="1" applyFont="1" applyBorder="1" applyAlignment="1">
      <alignment horizontal="right" vertical="center"/>
    </xf>
    <xf numFmtId="17" fontId="5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5" fontId="54" fillId="47" borderId="20" xfId="70" applyNumberFormat="1" applyFont="1" applyFill="1" applyBorder="1" applyAlignment="1">
      <alignment vertical="center"/>
      <protection/>
    </xf>
    <xf numFmtId="165" fontId="46" fillId="0" borderId="20" xfId="71" applyNumberFormat="1" applyFill="1" applyBorder="1" applyAlignment="1">
      <alignment vertical="center"/>
      <protection/>
    </xf>
    <xf numFmtId="164" fontId="46" fillId="0" borderId="20" xfId="71" applyNumberFormat="1" applyFill="1" applyBorder="1" applyAlignment="1">
      <alignment horizontal="center" vertical="center"/>
      <protection/>
    </xf>
    <xf numFmtId="164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 vertical="center"/>
    </xf>
    <xf numFmtId="16" fontId="0" fillId="0" borderId="28" xfId="0" applyNumberFormat="1" applyFont="1" applyBorder="1" applyAlignment="1">
      <alignment horizontal="left" vertical="center"/>
    </xf>
    <xf numFmtId="3" fontId="0" fillId="0" borderId="32" xfId="0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0" fillId="0" borderId="31" xfId="0" applyNumberFormat="1" applyFont="1" applyBorder="1" applyAlignment="1">
      <alignment/>
    </xf>
    <xf numFmtId="1" fontId="0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00">
    <cellStyle name="Normal" xfId="0"/>
    <cellStyle name="_x0004_" xfId="15"/>
    <cellStyle name="_x0004__x0004_" xfId="16"/>
    <cellStyle name="?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Є_x0004_ЄЄЄ" xfId="57"/>
    <cellStyle name="ЄЄЄЄЄ_x0004_ЄЄЄ" xfId="58"/>
    <cellStyle name="ЄЄ_x0004_ЄЄЄЄЄЄЄ" xfId="59"/>
    <cellStyle name="Заголовок 1" xfId="60"/>
    <cellStyle name="Заголовок 2" xfId="61"/>
    <cellStyle name="Заголовок 3" xfId="62"/>
    <cellStyle name="Заголовок 4" xfId="63"/>
    <cellStyle name="ЗаголовокСтолбца" xfId="64"/>
    <cellStyle name="Значение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2 3" xfId="72"/>
    <cellStyle name="Обычный 2 4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Стиль 10" xfId="80"/>
    <cellStyle name="Стиль 11" xfId="81"/>
    <cellStyle name="Стиль 12" xfId="82"/>
    <cellStyle name="Стиль 13" xfId="83"/>
    <cellStyle name="Стиль 14" xfId="84"/>
    <cellStyle name="Стиль 15" xfId="85"/>
    <cellStyle name="Стиль 2" xfId="86"/>
    <cellStyle name="Стиль 3" xfId="87"/>
    <cellStyle name="Стиль 4" xfId="88"/>
    <cellStyle name="Стиль 5" xfId="89"/>
    <cellStyle name="Стиль 6" xfId="90"/>
    <cellStyle name="Стиль 7" xfId="91"/>
    <cellStyle name="Стиль 8" xfId="92"/>
    <cellStyle name="Стиль 9" xfId="93"/>
    <cellStyle name="Текст предупреждения" xfId="94"/>
    <cellStyle name="Comma" xfId="95"/>
    <cellStyle name="Comma [0]" xfId="96"/>
    <cellStyle name="Формула" xfId="97"/>
    <cellStyle name="Хороший" xfId="98"/>
    <cellStyle name="㼿" xfId="99"/>
    <cellStyle name="㼿?" xfId="100"/>
    <cellStyle name="㼿㼿" xfId="101"/>
    <cellStyle name="㼿㼿?" xfId="102"/>
    <cellStyle name="㼿㼿㼿" xfId="103"/>
    <cellStyle name="㼿㼿㼿?" xfId="104"/>
    <cellStyle name="㼿㼿㼿㼿" xfId="105"/>
    <cellStyle name="㼿㼿㼿㼿?" xfId="106"/>
    <cellStyle name="㼿㼿㼿㼿? 2" xfId="107"/>
    <cellStyle name="㼿㼿㼿㼿㼿" xfId="108"/>
    <cellStyle name="㼿㼿㼿㼿㼿?" xfId="109"/>
    <cellStyle name="㼿㼿㼿㼿㼿㼿?" xfId="110"/>
    <cellStyle name="㼿㼿㼿㼿㼿㼿㼿㼿" xfId="111"/>
    <cellStyle name="㼿㼿㼿㼿㼿㼿㼿㼿㼿" xfId="112"/>
    <cellStyle name="㼿㼿㼿㼿㼿㼿㼿㼿㼿㼿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1">
      <selection activeCell="B13" sqref="B13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58" t="s">
        <v>38</v>
      </c>
      <c r="B1" s="58"/>
      <c r="C1" s="58"/>
      <c r="D1" s="58"/>
      <c r="E1" s="58"/>
      <c r="F1" s="58"/>
      <c r="G1" s="58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6</v>
      </c>
    </row>
    <row r="4" ht="13.5" thickBot="1"/>
    <row r="5" spans="1:2" ht="37.5" customHeight="1" thickBot="1">
      <c r="A5" s="17" t="s">
        <v>7</v>
      </c>
      <c r="B5" s="23">
        <v>231.489</v>
      </c>
    </row>
    <row r="6" spans="1:2" ht="37.5" customHeight="1" thickBot="1">
      <c r="A6" s="17" t="s">
        <v>8</v>
      </c>
      <c r="B6" s="23">
        <v>0</v>
      </c>
    </row>
    <row r="7" ht="12.75">
      <c r="A7" s="18"/>
    </row>
    <row r="8" ht="12.75">
      <c r="A8" s="19" t="s">
        <v>9</v>
      </c>
    </row>
    <row r="9" ht="13.5" thickBot="1">
      <c r="A9" s="18"/>
    </row>
    <row r="10" spans="1:2" ht="13.5" thickBot="1">
      <c r="A10" s="20" t="s">
        <v>15</v>
      </c>
      <c r="B10" s="12" t="s">
        <v>11</v>
      </c>
    </row>
    <row r="11" spans="1:2" ht="19.5" customHeight="1">
      <c r="A11" s="50" t="s">
        <v>12</v>
      </c>
      <c r="B11" s="51">
        <v>32</v>
      </c>
    </row>
    <row r="12" spans="1:2" ht="19.5" customHeight="1" thickBot="1">
      <c r="A12" s="52" t="s">
        <v>13</v>
      </c>
      <c r="B12" s="53">
        <v>311</v>
      </c>
    </row>
    <row r="13" spans="1:2" ht="19.5" customHeight="1" thickBot="1">
      <c r="A13" s="49" t="s">
        <v>14</v>
      </c>
      <c r="B13" s="16">
        <f>SUM(B11:B12)</f>
        <v>343</v>
      </c>
    </row>
    <row r="15" ht="15">
      <c r="A15" s="21" t="s">
        <v>16</v>
      </c>
    </row>
    <row r="16" ht="15.75" thickBot="1">
      <c r="A16" s="21"/>
    </row>
    <row r="17" spans="1:2" ht="30.75" thickBot="1">
      <c r="A17" s="22" t="s">
        <v>17</v>
      </c>
      <c r="B17" s="23">
        <v>111.994</v>
      </c>
    </row>
    <row r="19" ht="12.75">
      <c r="A19" s="2" t="s">
        <v>18</v>
      </c>
    </row>
    <row r="20" ht="13.5" thickBot="1"/>
    <row r="21" spans="1:2" ht="13.5" thickBot="1">
      <c r="A21" s="7" t="s">
        <v>22</v>
      </c>
      <c r="B21" s="15" t="s">
        <v>23</v>
      </c>
    </row>
    <row r="22" spans="1:4" ht="19.5" customHeight="1">
      <c r="A22" s="25" t="s">
        <v>19</v>
      </c>
      <c r="B22" s="24">
        <v>61826</v>
      </c>
      <c r="C22" s="43"/>
      <c r="D22" s="43"/>
    </row>
    <row r="23" spans="1:4" ht="19.5" customHeight="1">
      <c r="A23" s="26" t="s">
        <v>20</v>
      </c>
      <c r="B23" s="24">
        <v>66992</v>
      </c>
      <c r="D23" s="43"/>
    </row>
    <row r="24" spans="1:4" ht="19.5" customHeight="1" thickBot="1">
      <c r="A24" s="27" t="s">
        <v>21</v>
      </c>
      <c r="B24" s="24">
        <v>95735</v>
      </c>
      <c r="C24" s="43"/>
      <c r="D24" s="43"/>
    </row>
    <row r="25" spans="1:2" ht="19.5" customHeight="1" thickBot="1">
      <c r="A25" s="28" t="s">
        <v>0</v>
      </c>
      <c r="B25" s="42">
        <f>SUM(B22:B24)</f>
        <v>224553</v>
      </c>
    </row>
    <row r="27" ht="12.75">
      <c r="A27" s="2" t="s">
        <v>24</v>
      </c>
    </row>
    <row r="28" ht="12.75">
      <c r="A28" s="2" t="s">
        <v>25</v>
      </c>
    </row>
    <row r="29" ht="13.5" thickBot="1"/>
    <row r="30" spans="1:5" ht="44.25" customHeight="1" thickBot="1">
      <c r="A30" s="14"/>
      <c r="B30" s="12" t="s">
        <v>26</v>
      </c>
      <c r="C30" s="12" t="s">
        <v>27</v>
      </c>
      <c r="D30" s="12" t="s">
        <v>28</v>
      </c>
      <c r="E30" s="12" t="s">
        <v>29</v>
      </c>
    </row>
    <row r="31" spans="1:5" s="34" customFormat="1" ht="19.5" customHeight="1">
      <c r="A31" s="29" t="s">
        <v>1</v>
      </c>
      <c r="B31" s="10">
        <v>36.92</v>
      </c>
      <c r="C31" s="30">
        <v>24130</v>
      </c>
      <c r="D31" s="30">
        <v>27823.609</v>
      </c>
      <c r="E31" s="31">
        <f>B31/C31*D31</f>
        <v>42.57139014836304</v>
      </c>
    </row>
    <row r="32" spans="1:5" s="34" customFormat="1" ht="19.5" customHeight="1">
      <c r="A32" s="29" t="s">
        <v>2</v>
      </c>
      <c r="B32" s="10">
        <v>1.15</v>
      </c>
      <c r="C32" s="30">
        <v>270</v>
      </c>
      <c r="D32" s="30">
        <v>354.39</v>
      </c>
      <c r="E32" s="31">
        <f>B32/C32*D32</f>
        <v>1.5094388888888886</v>
      </c>
    </row>
    <row r="33" spans="1:5" s="34" customFormat="1" ht="19.5" customHeight="1">
      <c r="A33" s="29" t="s">
        <v>3</v>
      </c>
      <c r="B33" s="10">
        <v>0.04</v>
      </c>
      <c r="C33" s="30">
        <v>10</v>
      </c>
      <c r="D33" s="30">
        <v>10</v>
      </c>
      <c r="E33" s="31">
        <f>B33/C33*D33</f>
        <v>0.04</v>
      </c>
    </row>
    <row r="34" spans="1:5" s="34" customFormat="1" ht="19.5" customHeight="1" thickBot="1">
      <c r="A34" s="40" t="s">
        <v>4</v>
      </c>
      <c r="B34" s="32"/>
      <c r="C34" s="30">
        <v>30</v>
      </c>
      <c r="D34" s="30">
        <v>34.8</v>
      </c>
      <c r="E34" s="31"/>
    </row>
    <row r="35" spans="1:5" s="34" customFormat="1" ht="19.5" customHeight="1" thickBot="1">
      <c r="A35" s="41" t="s">
        <v>5</v>
      </c>
      <c r="B35" s="33">
        <f>SUM(B31:B34)</f>
        <v>38.11</v>
      </c>
      <c r="C35" s="33">
        <f>SUM(C31:C34)</f>
        <v>24440</v>
      </c>
      <c r="D35" s="33">
        <f>SUM(D31:D34)</f>
        <v>28222.799</v>
      </c>
      <c r="E35" s="33">
        <f>SUM(E31:E34)</f>
        <v>44.12082903725192</v>
      </c>
    </row>
    <row r="37" ht="12.75">
      <c r="A37" s="2" t="s">
        <v>30</v>
      </c>
    </row>
    <row r="38" ht="13.5" thickBot="1"/>
    <row r="39" spans="1:2" ht="30.75" thickBot="1">
      <c r="A39" s="8" t="s">
        <v>32</v>
      </c>
      <c r="B39" s="44">
        <v>137824.754</v>
      </c>
    </row>
    <row r="40" spans="1:2" ht="30.75" thickBot="1">
      <c r="A40" s="8" t="s">
        <v>31</v>
      </c>
      <c r="B40" s="35">
        <v>2297.12</v>
      </c>
    </row>
    <row r="42" ht="12.75">
      <c r="A42" s="2" t="s">
        <v>33</v>
      </c>
    </row>
    <row r="43" ht="13.5" thickBot="1"/>
    <row r="44" spans="1:2" ht="26.25" thickBot="1">
      <c r="A44" s="37" t="s">
        <v>34</v>
      </c>
      <c r="B44" s="13" t="s">
        <v>10</v>
      </c>
    </row>
    <row r="45" spans="1:2" ht="19.5" customHeight="1">
      <c r="A45" s="39" t="s">
        <v>12</v>
      </c>
      <c r="B45" s="9">
        <f>B25</f>
        <v>224553</v>
      </c>
    </row>
    <row r="46" spans="1:2" ht="19.5" customHeight="1" thickBot="1">
      <c r="A46" s="54" t="s">
        <v>13</v>
      </c>
      <c r="B46" s="56">
        <v>185641</v>
      </c>
    </row>
    <row r="47" spans="1:2" ht="19.5" customHeight="1" thickBot="1">
      <c r="A47" s="55" t="s">
        <v>14</v>
      </c>
      <c r="B47" s="42">
        <f>SUM(B45:B46)</f>
        <v>410194</v>
      </c>
    </row>
    <row r="49" ht="12.75">
      <c r="A49" s="2" t="s">
        <v>35</v>
      </c>
    </row>
    <row r="50" ht="13.5" thickBot="1"/>
    <row r="51" spans="1:2" ht="30.75" thickBot="1">
      <c r="A51" s="22" t="s">
        <v>36</v>
      </c>
      <c r="B51" s="45">
        <v>30385.167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25">
      <selection activeCell="B54" sqref="B54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58" t="s">
        <v>37</v>
      </c>
      <c r="B1" s="58"/>
      <c r="C1" s="58"/>
      <c r="D1" s="58"/>
      <c r="E1" s="58"/>
      <c r="F1" s="58"/>
      <c r="G1" s="58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6</v>
      </c>
    </row>
    <row r="4" ht="13.5" thickBot="1"/>
    <row r="5" spans="1:2" ht="37.5" customHeight="1" thickBot="1">
      <c r="A5" s="17" t="s">
        <v>7</v>
      </c>
      <c r="B5" s="46">
        <v>237.26</v>
      </c>
    </row>
    <row r="6" spans="1:2" ht="37.5" customHeight="1" thickBot="1">
      <c r="A6" s="17" t="s">
        <v>8</v>
      </c>
      <c r="B6" s="23">
        <v>0</v>
      </c>
    </row>
    <row r="7" ht="12.75">
      <c r="A7" s="18"/>
    </row>
    <row r="8" ht="12.75">
      <c r="A8" s="19" t="s">
        <v>9</v>
      </c>
    </row>
    <row r="9" ht="13.5" thickBot="1">
      <c r="A9" s="18"/>
    </row>
    <row r="10" spans="1:2" ht="13.5" thickBot="1">
      <c r="A10" s="20" t="s">
        <v>15</v>
      </c>
      <c r="B10" s="12" t="s">
        <v>11</v>
      </c>
    </row>
    <row r="11" spans="1:2" ht="19.5" customHeight="1">
      <c r="A11" s="50" t="s">
        <v>12</v>
      </c>
      <c r="B11" s="51">
        <v>78</v>
      </c>
    </row>
    <row r="12" spans="1:2" ht="19.5" customHeight="1" thickBot="1">
      <c r="A12" s="52" t="s">
        <v>13</v>
      </c>
      <c r="B12" s="57">
        <v>348</v>
      </c>
    </row>
    <row r="13" spans="1:2" ht="19.5" customHeight="1" thickBot="1">
      <c r="A13" s="49" t="s">
        <v>14</v>
      </c>
      <c r="B13" s="57">
        <f>SUM(B11:B12)</f>
        <v>426</v>
      </c>
    </row>
    <row r="15" ht="15">
      <c r="A15" s="21" t="s">
        <v>16</v>
      </c>
    </row>
    <row r="16" ht="15.75" thickBot="1">
      <c r="A16" s="21"/>
    </row>
    <row r="17" spans="1:2" ht="30.75" thickBot="1">
      <c r="A17" s="22" t="s">
        <v>17</v>
      </c>
      <c r="B17" s="23">
        <v>107.929</v>
      </c>
    </row>
    <row r="19" ht="12.75">
      <c r="A19" s="2" t="s">
        <v>18</v>
      </c>
    </row>
    <row r="20" ht="13.5" thickBot="1"/>
    <row r="21" spans="1:2" ht="13.5" thickBot="1">
      <c r="A21" s="7" t="s">
        <v>22</v>
      </c>
      <c r="B21" s="15" t="s">
        <v>23</v>
      </c>
    </row>
    <row r="22" spans="1:4" ht="19.5" customHeight="1">
      <c r="A22" s="25" t="s">
        <v>19</v>
      </c>
      <c r="B22" s="24">
        <v>51542</v>
      </c>
      <c r="D22" s="43"/>
    </row>
    <row r="23" spans="1:4" ht="19.5" customHeight="1">
      <c r="A23" s="26" t="s">
        <v>20</v>
      </c>
      <c r="B23" s="24">
        <v>54123</v>
      </c>
      <c r="D23" s="43"/>
    </row>
    <row r="24" spans="1:4" ht="19.5" customHeight="1" thickBot="1">
      <c r="A24" s="27" t="s">
        <v>21</v>
      </c>
      <c r="B24" s="24">
        <v>84157</v>
      </c>
      <c r="C24" s="43"/>
      <c r="D24" s="43"/>
    </row>
    <row r="25" spans="1:2" ht="19.5" customHeight="1" thickBot="1">
      <c r="A25" s="28" t="s">
        <v>0</v>
      </c>
      <c r="B25" s="42">
        <f>SUM(B22:B24)</f>
        <v>189822</v>
      </c>
    </row>
    <row r="27" ht="12.75">
      <c r="A27" s="2" t="s">
        <v>24</v>
      </c>
    </row>
    <row r="28" ht="12.75">
      <c r="A28" s="2" t="s">
        <v>25</v>
      </c>
    </row>
    <row r="29" ht="13.5" thickBot="1"/>
    <row r="30" spans="1:5" ht="44.25" customHeight="1" thickBot="1">
      <c r="A30" s="14"/>
      <c r="B30" s="12" t="s">
        <v>26</v>
      </c>
      <c r="C30" s="12" t="s">
        <v>27</v>
      </c>
      <c r="D30" s="12" t="s">
        <v>28</v>
      </c>
      <c r="E30" s="12" t="s">
        <v>29</v>
      </c>
    </row>
    <row r="31" spans="1:5" s="34" customFormat="1" ht="19.5" customHeight="1">
      <c r="A31" s="29" t="s">
        <v>1</v>
      </c>
      <c r="B31" s="47">
        <v>36.92</v>
      </c>
      <c r="C31" s="30">
        <v>29360</v>
      </c>
      <c r="D31" s="30">
        <v>27823.609</v>
      </c>
      <c r="E31" s="31">
        <f>B31/C31*D31</f>
        <v>34.98799878337875</v>
      </c>
    </row>
    <row r="32" spans="1:5" s="34" customFormat="1" ht="19.5" customHeight="1">
      <c r="A32" s="29" t="s">
        <v>2</v>
      </c>
      <c r="B32" s="47">
        <v>1.46</v>
      </c>
      <c r="C32" s="30">
        <v>350</v>
      </c>
      <c r="D32" s="30">
        <v>354.39</v>
      </c>
      <c r="E32" s="31">
        <f>B32/C32*D32</f>
        <v>1.4783125714285714</v>
      </c>
    </row>
    <row r="33" spans="1:5" s="34" customFormat="1" ht="19.5" customHeight="1">
      <c r="A33" s="29" t="s">
        <v>3</v>
      </c>
      <c r="B33" s="47">
        <v>0.04</v>
      </c>
      <c r="C33" s="30">
        <v>10</v>
      </c>
      <c r="D33" s="30">
        <v>10</v>
      </c>
      <c r="E33" s="31">
        <f>B33/C33*D33</f>
        <v>0.04</v>
      </c>
    </row>
    <row r="34" spans="1:5" s="34" customFormat="1" ht="19.5" customHeight="1" thickBot="1">
      <c r="A34" s="40" t="s">
        <v>4</v>
      </c>
      <c r="B34" s="48"/>
      <c r="C34" s="30">
        <v>40</v>
      </c>
      <c r="D34" s="30">
        <v>34.8</v>
      </c>
      <c r="E34" s="31"/>
    </row>
    <row r="35" spans="1:5" s="34" customFormat="1" ht="19.5" customHeight="1" thickBot="1">
      <c r="A35" s="41" t="s">
        <v>5</v>
      </c>
      <c r="B35" s="33">
        <f>SUM(B31:B34)</f>
        <v>38.42</v>
      </c>
      <c r="C35" s="33">
        <f>SUM(C31:C34)</f>
        <v>29760</v>
      </c>
      <c r="D35" s="33">
        <f>SUM(D31:D34)</f>
        <v>28222.799</v>
      </c>
      <c r="E35" s="33">
        <f>SUM(E31:E34)</f>
        <v>36.50631135480732</v>
      </c>
    </row>
    <row r="37" ht="12.75">
      <c r="A37" s="2" t="s">
        <v>30</v>
      </c>
    </row>
    <row r="38" ht="13.5" thickBot="1"/>
    <row r="39" spans="1:2" ht="30.75" thickBot="1">
      <c r="A39" s="8" t="s">
        <v>32</v>
      </c>
      <c r="B39" s="44">
        <v>147090.017</v>
      </c>
    </row>
    <row r="40" spans="1:2" ht="30.75" thickBot="1">
      <c r="A40" s="8" t="s">
        <v>31</v>
      </c>
      <c r="B40" s="35">
        <v>2637.07</v>
      </c>
    </row>
    <row r="42" ht="12.75">
      <c r="A42" s="2" t="s">
        <v>33</v>
      </c>
    </row>
    <row r="43" ht="13.5" thickBot="1"/>
    <row r="44" spans="1:2" ht="26.25" thickBot="1">
      <c r="A44" s="37" t="s">
        <v>34</v>
      </c>
      <c r="B44" s="13" t="s">
        <v>10</v>
      </c>
    </row>
    <row r="45" spans="1:2" ht="19.5" customHeight="1">
      <c r="A45" s="39" t="s">
        <v>12</v>
      </c>
      <c r="B45" s="9">
        <f>B25</f>
        <v>189822</v>
      </c>
    </row>
    <row r="46" spans="1:2" ht="19.5" customHeight="1" thickBot="1">
      <c r="A46" s="36" t="s">
        <v>13</v>
      </c>
      <c r="B46" s="9">
        <v>215078</v>
      </c>
    </row>
    <row r="47" spans="1:2" ht="19.5" customHeight="1" thickBot="1">
      <c r="A47" s="38" t="s">
        <v>14</v>
      </c>
      <c r="B47" s="11">
        <f>SUM(B45:B46)</f>
        <v>404900</v>
      </c>
    </row>
    <row r="49" ht="12.75">
      <c r="A49" s="2" t="s">
        <v>35</v>
      </c>
    </row>
    <row r="50" ht="13.5" thickBot="1"/>
    <row r="51" spans="1:2" ht="30.75" thickBot="1">
      <c r="A51" s="22" t="s">
        <v>36</v>
      </c>
      <c r="B51" s="45">
        <v>35019.738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Шляхов Александр Сергеевич</cp:lastModifiedBy>
  <dcterms:created xsi:type="dcterms:W3CDTF">2012-06-06T06:45:04Z</dcterms:created>
  <dcterms:modified xsi:type="dcterms:W3CDTF">2012-06-09T09:20:35Z</dcterms:modified>
  <cp:category/>
  <cp:version/>
  <cp:contentType/>
  <cp:contentStatus/>
</cp:coreProperties>
</file>